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5\1 výzva\"/>
    </mc:Choice>
  </mc:AlternateContent>
  <xr:revisionPtr revIDLastSave="0" documentId="13_ncr:1_{38BDD65A-8864-415E-8308-37714DE2E14E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1" i="1" l="1"/>
  <c r="Q11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<sst xmlns="http://schemas.openxmlformats.org/spreadsheetml/2006/main" count="39" uniqueCount="38">
  <si>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</si>
  <si>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</si>
  <si>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</si>
  <si>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</si>
  <si>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</si>
  <si>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</si>
  <si>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</si>
  <si>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</si>
  <si>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</si>
  <si>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</si>
  <si>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</si>
  <si>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</si>
  <si>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</si>
  <si>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38436500-5 - Mechanické míchačky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</si>
  <si>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</si>
  <si>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</si>
  <si>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</si>
  <si>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</si>
  <si>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</si>
  <si>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</si>
  <si>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</si>
  <si>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</si>
  <si>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</si>
  <si>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</si>
  <si>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</si>
  <si>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</si>
  <si>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NE</t>
  </si>
  <si>
    <t>ks</t>
  </si>
  <si>
    <t xml:space="preserve">Pokud financováno z projektových prostředků, pak ŘEŠITEL uvede: NÁZEV A ČÍSLO DOTAČNÍHO PROJEKTU </t>
  </si>
  <si>
    <t>Samostatná faktura</t>
  </si>
  <si>
    <t>Ing. Pavel Calta, Ph.D.,
Tel.: 37763 4775</t>
  </si>
  <si>
    <t>Teslova 9,
301 00 Plzeň,
Nové technologie – výzkumné centrum - budova G</t>
  </si>
  <si>
    <t>do 10.12.2024</t>
  </si>
  <si>
    <t xml:space="preserve">Termín dodání </t>
  </si>
  <si>
    <t>Magnetická míchačka s výhřevem</t>
  </si>
  <si>
    <t>Magnetická míchačka musí být vhodná pro běžné laboratorní aplikace. Musí být vybavena chemicky i mechanicky odolnou pracovní plochou.
Součástí magnetické míchačky je dodatečné externí teplotní čidlo včetně kabelu pro připojení, které umožňuje měřit a regulovat teplotu vzorku s větší přesností než topná deska.
a)  Magnetická míchačka musí být vybavena pracovní deskou s alespoň jednou pracovní pozicí. Pracovní plocha musí o průměru alespoň 180 mm.
b)  Musí být vybavena možností plynulého náběhu otáček i teploty.
c)  Počet otáček míchadla je alespoň 1400 ot./min.
d)  Teplota topné desky je alespoň 500°C.
e)  Teplota topné desky a otáčky musí být ovládány samostatně např. pomocí otočného voliče a jejich nastavení je možné kontrolovat na digitálním displeji.
f)  Míchané množství roztoku je alespoň 9 litrů
g)  Musí umožňovat připojení externího teplotního čidla např. Pt 1000.
h)  Součástí dodávky jsou potřebné kabely a popř. software.
i)  Součástí dodávky musí být stojanová tyč včetně držáku externího teplotního čidla, svorek pro uchycení nádoby a externí teplotní čidlo s odečtem +/- 1°C .
j)  Součástí dodávky je sada míchadel PTFE s nejběžnějšími různými rozměry: s délkou od 10mm, 20mm, 30mm a 50mm, od každé velikosti 2kusy. Sada míchadel je tvořena alespoň 8 kusy.
k)  V celkové ceně dodávky míchačky s příslušenstvím je zahrnuto balné a dopravné.
l)  Zaškolení v místě dodání alespoň pro 3 osoby. Aplikační školení na přístroji je také možné provést pomocí on-line komunikačního nástroje (např. Skype, Microsoft Teams, Zoom apod.).
m)  Záruka na zařízení včetně příslušenství a vybavení musí být alespoň 24 měsíců.</t>
  </si>
  <si>
    <t>Zaškolení v místě dodání alespoň pro 3 osoby. 
Aplikační školení na přístroji je také možné provést pomocí on-line komunikačního nástroje (např. Skype, Microsoft Teams, Zoom apod.).
Záruka na zařízení včetně příslušenství a vybavení musí být alespoň 24 měsíců.</t>
  </si>
  <si>
    <t xml:space="preserve">Příloha č. 2 Kupní smlouvy - technická specifikace
Laboratorní a měřící technika (III.) 035 - 2024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</si>
</sst>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0" fontId="9" fillId="4" borderId="6" xfId="0" applyFont="1" applyFill="1" applyBorder="1" applyAlignment="1">
      <alignment horizontal="left" vertical="center" wrapText="1" inden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right" vertical="center" indent="1"/>
    </xf>
    <xf numFmtId="164" fontId="0" fillId="4" borderId="6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0" fontId="14" fillId="5" borderId="6" xfId="0" applyFont="1" applyFill="1" applyBorder="1" applyAlignment="1" applyProtection="1">
      <alignment horizontal="center" vertical="center" wrapTex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A4" zoomScaleNormal="10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33.8554687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28515625" hidden="1" customWidth="1"/>
    <col min="11" max="11" width="55.140625" customWidth="1"/>
    <col min="12" max="12" width="30.5703125" customWidth="1"/>
    <col min="13" max="13" width="31.85546875" style="4" bestFit="1" customWidth="1"/>
    <col min="14" max="14" width="22.85546875" style="4" customWidth="1"/>
    <col min="15" max="15" width="19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42578125" style="5" customWidth="1"/>
  </cols>
  <sheetData>
    <row r="1" spans="1:21" ht="39.75" customHeight="1" x14ac:dyDescent="0.25">
      <c r="B1" s="40" t="s">
        <v>37</v>
      </c>
      <c r="C1" s="41"/>
      <c r="D1" s="4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35" t="s">
        <v>20</v>
      </c>
      <c r="M6" s="22" t="s">
        <v>21</v>
      </c>
      <c r="N6" s="22" t="s">
        <v>33</v>
      </c>
      <c r="O6" s="22" t="s">
        <v>22</v>
      </c>
      <c r="P6" s="22" t="s">
        <v>6</v>
      </c>
      <c r="Q6" s="24" t="s">
        <v>7</v>
      </c>
      <c r="R6" s="35" t="s">
        <v>8</v>
      </c>
      <c r="S6" s="35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47">
        <v>1</v>
      </c>
      <c r="C7" s="49" t="s">
        <v>34</v>
      </c>
      <c r="D7" s="51">
        <v>1</v>
      </c>
      <c r="E7" s="53" t="s">
        <v>27</v>
      </c>
      <c r="F7" s="55" t="s">
        <v>35</v>
      </c>
      <c r="G7" s="76"/>
      <c r="H7" s="57" t="s">
        <v>29</v>
      </c>
      <c r="I7" s="53" t="s">
        <v>26</v>
      </c>
      <c r="J7" s="59"/>
      <c r="K7" s="61" t="s">
        <v>36</v>
      </c>
      <c r="L7" s="61" t="s">
        <v>30</v>
      </c>
      <c r="M7" s="61" t="s">
        <v>31</v>
      </c>
      <c r="N7" s="64" t="s">
        <v>32</v>
      </c>
      <c r="O7" s="66">
        <f>P7*D7</f>
        <v>18900</v>
      </c>
      <c r="P7" s="70">
        <v>18900</v>
      </c>
      <c r="Q7" s="78"/>
      <c r="R7" s="72">
        <f>D7*Q7</f>
        <v>0</v>
      </c>
      <c r="S7" s="74" t="str">
        <f t="shared" ref="S7" si="0">IF(ISNUMBER(Q7), IF(Q7&gt;P7,"NEVYHOVUJE","VYHOVUJE")," ")</f>
        <v xml:space="preserve"> </v>
      </c>
      <c r="T7" s="53"/>
      <c r="U7" s="68" t="s">
        <v>13</v>
      </c>
    </row>
    <row r="8" spans="1:21" ht="208.5" customHeight="1" thickBot="1" x14ac:dyDescent="0.3">
      <c r="A8" s="25"/>
      <c r="B8" s="48"/>
      <c r="C8" s="50"/>
      <c r="D8" s="52"/>
      <c r="E8" s="54"/>
      <c r="F8" s="56"/>
      <c r="G8" s="77"/>
      <c r="H8" s="58"/>
      <c r="I8" s="54"/>
      <c r="J8" s="60"/>
      <c r="K8" s="62"/>
      <c r="L8" s="63"/>
      <c r="M8" s="63"/>
      <c r="N8" s="65"/>
      <c r="O8" s="67"/>
      <c r="P8" s="71"/>
      <c r="Q8" s="79"/>
      <c r="R8" s="73"/>
      <c r="S8" s="75"/>
      <c r="T8" s="54"/>
      <c r="U8" s="69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42" t="s">
        <v>10</v>
      </c>
      <c r="C10" s="43"/>
      <c r="D10" s="43"/>
      <c r="E10" s="43"/>
      <c r="F10" s="43"/>
      <c r="G10" s="43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4" t="s">
        <v>12</v>
      </c>
      <c r="R10" s="45"/>
      <c r="S10" s="46"/>
      <c r="T10" s="20"/>
      <c r="U10" s="29"/>
    </row>
    <row r="11" spans="1:21" ht="33" customHeight="1" thickTop="1" thickBot="1" x14ac:dyDescent="0.3">
      <c r="B11" s="36" t="s">
        <v>25</v>
      </c>
      <c r="C11" s="36"/>
      <c r="D11" s="36"/>
      <c r="E11" s="36"/>
      <c r="F11" s="36"/>
      <c r="G11" s="36"/>
      <c r="H11" s="30"/>
      <c r="K11" s="7"/>
      <c r="L11" s="7"/>
      <c r="M11" s="7"/>
      <c r="N11" s="31"/>
      <c r="O11" s="31"/>
      <c r="P11" s="32">
        <f>SUM(O7:O7)</f>
        <v>18900</v>
      </c>
      <c r="Q11" s="37">
        <f>SUM(R7:R7)</f>
        <v>0</v>
      </c>
      <c r="R11" s="38"/>
      <c r="S11" s="39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qHHVAtsv+D2CRPKQCg0vxJ3xr9cSXrmpojL9KMKo7djxZqgEkuy+4ZrmTE3/4mywn9GFsO/cQEtCIzDM/VNd7g==" saltValue="qamsN5x1mAvujySm6tVJ6A==" spinCount="100000" sheet="1" objects="1" scenarios="1"/>
  <mergeCells count="25">
    <mergeCell ref="P7:P8"/>
    <mergeCell ref="Q7:Q8"/>
    <mergeCell ref="R7:R8"/>
    <mergeCell ref="S7:S8"/>
    <mergeCell ref="T7:T8"/>
    <mergeCell ref="L7:L8"/>
    <mergeCell ref="M7:M8"/>
    <mergeCell ref="N7:N8"/>
    <mergeCell ref="O7:O8"/>
    <mergeCell ref="U7:U8"/>
    <mergeCell ref="B11:G11"/>
    <mergeCell ref="Q11:S11"/>
    <mergeCell ref="B1:D1"/>
    <mergeCell ref="B10:G10"/>
    <mergeCell ref="Q10:S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7EF69613-2050-4872-828B-4C34F240704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2024-09-26T08:20:21Z</cp:lastPrinted>
  <dcterms:created xsi:type="dcterms:W3CDTF">2014-03-05T12:43:32Z</dcterms:created>
  <dcterms:modified xsi:type="dcterms:W3CDTF">2024-10-14T07:10:42Z</dcterms:modified>
</cp:coreProperties>
</file>